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<sst xmlns="http://schemas.openxmlformats.org/spreadsheetml/2006/main" count="91" uniqueCount="84">
  <si>
    <t>BUDGET PERFORMANCE FROM JANUARY - APRIL 2001</t>
  </si>
  <si>
    <t>ITEM</t>
  </si>
  <si>
    <t>Annual</t>
  </si>
  <si>
    <t>Budget for</t>
  </si>
  <si>
    <t>Actual</t>
  </si>
  <si>
    <t>Term I</t>
  </si>
  <si>
    <t>Expenditure</t>
  </si>
  <si>
    <t>Jan - April</t>
  </si>
  <si>
    <t>Balance</t>
  </si>
  <si>
    <t>2.1 TUITION STORE</t>
  </si>
  <si>
    <t>Text books</t>
  </si>
  <si>
    <t>School stationary</t>
  </si>
  <si>
    <t>Teaching Materials</t>
  </si>
  <si>
    <t>Music / Drama</t>
  </si>
  <si>
    <t>Sciences</t>
  </si>
  <si>
    <t>Art / Crafts</t>
  </si>
  <si>
    <t>Home Economics</t>
  </si>
  <si>
    <t>UNEB/ Reg. Fees</t>
  </si>
  <si>
    <t>Technical Drawing</t>
  </si>
  <si>
    <t>Remedial Progr.</t>
  </si>
  <si>
    <t>Recognition of Excel</t>
  </si>
  <si>
    <t>Library / Book Bank</t>
  </si>
  <si>
    <t>Computer Lab.</t>
  </si>
  <si>
    <t>SUB - TOTAL</t>
  </si>
  <si>
    <t>2.2 BOARDING COSTS</t>
  </si>
  <si>
    <t>Kitchen fuel</t>
  </si>
  <si>
    <t>Kitchen Equipment</t>
  </si>
  <si>
    <t>Water / Sewerage</t>
  </si>
  <si>
    <t>Cleaning / Sanitation</t>
  </si>
  <si>
    <t>Hostel Maint.</t>
  </si>
  <si>
    <t>Hostel Equipment</t>
  </si>
  <si>
    <t>2.3 FOOD</t>
  </si>
  <si>
    <t>2.4 STAFF BOOSTER</t>
  </si>
  <si>
    <t>2.5 ADMINISTRATION EXPENSES</t>
  </si>
  <si>
    <t>Office Stationery</t>
  </si>
  <si>
    <t>Postages / teleph.</t>
  </si>
  <si>
    <t>Office Equip.</t>
  </si>
  <si>
    <t>Entert. Of Visitors</t>
  </si>
  <si>
    <t>B.O.G Expenses</t>
  </si>
  <si>
    <t>Admin. Of Exams</t>
  </si>
  <si>
    <t>Audit / Prof. Fees</t>
  </si>
  <si>
    <t>Bank Charges</t>
  </si>
  <si>
    <t>H. M. A.</t>
  </si>
  <si>
    <t>MACOSA</t>
  </si>
  <si>
    <t>Newspapers / Mag.</t>
  </si>
  <si>
    <t>Teachers' Courses</t>
  </si>
  <si>
    <t>P.T.A. Expenses</t>
  </si>
  <si>
    <t>Protective Uniforms</t>
  </si>
  <si>
    <t>Students' Uniforms</t>
  </si>
  <si>
    <t>Chapel</t>
  </si>
  <si>
    <t>House Rent</t>
  </si>
  <si>
    <t>Medical care</t>
  </si>
  <si>
    <t>Vehicles' Fuel</t>
  </si>
  <si>
    <t>Vehicles' Maint</t>
  </si>
  <si>
    <t>Hire of Transport</t>
  </si>
  <si>
    <t>Staff Travel</t>
  </si>
  <si>
    <t>2.7 MAINTENANCE AND UPKEEP</t>
  </si>
  <si>
    <t>Buildings</t>
  </si>
  <si>
    <t>Electricity</t>
  </si>
  <si>
    <t>Furniture</t>
  </si>
  <si>
    <t>Gen. School Equip.</t>
  </si>
  <si>
    <t>UEB Bills</t>
  </si>
  <si>
    <t>Pit Latrine</t>
  </si>
  <si>
    <t>Compound</t>
  </si>
  <si>
    <t>2.8 CO-CURRICULAR ACTIVITIES</t>
  </si>
  <si>
    <t>Games and Sports</t>
  </si>
  <si>
    <t xml:space="preserve">Seminars / Excurs. </t>
  </si>
  <si>
    <t>Students' Entert.</t>
  </si>
  <si>
    <t>MAPA</t>
  </si>
  <si>
    <t>Clubs / Societies</t>
  </si>
  <si>
    <t>Athletics Camp</t>
  </si>
  <si>
    <t>2.9 INCIDENTALS / UNFORESEEN</t>
  </si>
  <si>
    <t>3.0 INSURANCE</t>
  </si>
  <si>
    <t>SUB-TOTAL</t>
  </si>
  <si>
    <t>4.0 CAPITAL EXPENDITURE</t>
  </si>
  <si>
    <t>School Farm</t>
  </si>
  <si>
    <t>Renovation of Hostel</t>
  </si>
  <si>
    <t>Renovation of Labs</t>
  </si>
  <si>
    <t>New Library Constr.</t>
  </si>
  <si>
    <t>School Expansion</t>
  </si>
  <si>
    <t>Replacing Asbestos</t>
  </si>
  <si>
    <t>Face lifting the school</t>
  </si>
  <si>
    <t>New Bus</t>
  </si>
  <si>
    <t>TOTAL EXPENDITURE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</si>
</sst>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B83">
      <selection activeCell="D85" sqref="D85"/>
    </sheetView>
  </sheetViews>
  <sheetFormatPr defaultColWidth="9.140625" defaultRowHeight="12.75"/>
  <cols>
    <col min="1" max="1" width="3.28125" style="0" customWidth="1"/>
    <col min="2" max="2" width="11.421875" style="0" customWidth="1"/>
    <col min="3" max="3" width="18.57421875" style="0" customWidth="1"/>
    <col min="4" max="4" width="11.7109375" style="0" customWidth="1"/>
    <col min="5" max="5" width="10.8515625" style="0" customWidth="1"/>
    <col min="6" max="6" width="12.7109375" style="0" customWidth="1"/>
    <col min="7" max="7" width="10.57421875" style="0" customWidth="1"/>
  </cols>
  <sheetData>
    <row r="1" spans="1:2" ht="12.75">
      <c r="A1" s="1"/>
      <c r="B1" s="1" t="s">
        <v>0</v>
      </c>
    </row>
    <row r="3" spans="2:6" ht="12.75">
      <c r="B3" s="1" t="s">
        <v>1</v>
      </c>
      <c r="C3" s="1"/>
      <c r="D3" t="s">
        <v>2</v>
      </c>
      <c r="E3" t="s">
        <v>3</v>
      </c>
      <c r="F3" t="s">
        <v>4</v>
      </c>
    </row>
    <row r="4" spans="2:6" ht="12.75">
      <c r="B4" s="1"/>
      <c r="C4" s="1"/>
      <c r="D4" t="s">
        <v>3</v>
      </c>
      <c r="E4" t="s">
        <v>5</v>
      </c>
      <c r="F4" t="s">
        <v>6</v>
      </c>
    </row>
    <row r="5" spans="2:7" ht="12.75">
      <c r="B5" s="1"/>
      <c r="C5" s="1"/>
      <c r="D5">
        <v>2001</v>
      </c>
      <c r="E5">
        <v>2001</v>
      </c>
      <c r="F5" t="s">
        <v>7</v>
      </c>
      <c r="G5" t="s">
        <v>8</v>
      </c>
    </row>
    <row r="6" spans="2:3" ht="12.75">
      <c r="B6" s="1"/>
      <c r="C6" s="1"/>
    </row>
    <row r="7" spans="2:3" ht="12.75">
      <c r="B7" s="1" t="s">
        <v>9</v>
      </c>
      <c r="C7" s="1"/>
    </row>
    <row r="9" spans="2:7" ht="12.75">
      <c r="B9">
        <v>1</v>
      </c>
      <c r="C9" t="s">
        <v>10</v>
      </c>
      <c r="D9">
        <v>13500000</v>
      </c>
      <c r="E9">
        <v>4500000</v>
      </c>
      <c r="F9">
        <v>1920500</v>
      </c>
      <c r="G9">
        <f>E9-F9</f>
        <v>2579500</v>
      </c>
    </row>
    <row r="10" spans="2:7" ht="12.75">
      <c r="B10">
        <v>2</v>
      </c>
      <c r="C10" t="s">
        <v>11</v>
      </c>
      <c r="D10">
        <v>19000000</v>
      </c>
      <c r="E10">
        <v>6300000</v>
      </c>
      <c r="F10">
        <v>4172300</v>
      </c>
      <c r="G10">
        <f aca="true" t="shared" si="0" ref="G10:G21">E10-F10</f>
        <v>2127700</v>
      </c>
    </row>
    <row r="11" spans="2:7" ht="12.75">
      <c r="B11">
        <v>3</v>
      </c>
      <c r="C11" t="s">
        <v>12</v>
      </c>
      <c r="D11">
        <v>1500000</v>
      </c>
      <c r="E11">
        <v>500000</v>
      </c>
      <c r="F11">
        <v>20000</v>
      </c>
      <c r="G11">
        <f t="shared" si="0"/>
        <v>480000</v>
      </c>
    </row>
    <row r="12" spans="2:7" ht="12.75">
      <c r="B12">
        <v>4</v>
      </c>
      <c r="C12" t="s">
        <v>13</v>
      </c>
      <c r="D12">
        <v>2500000</v>
      </c>
      <c r="E12">
        <v>833000</v>
      </c>
      <c r="F12">
        <v>327500</v>
      </c>
      <c r="G12">
        <f t="shared" si="0"/>
        <v>505500</v>
      </c>
    </row>
    <row r="13" spans="2:7" ht="12.75">
      <c r="B13">
        <v>5</v>
      </c>
      <c r="C13" t="s">
        <v>14</v>
      </c>
      <c r="D13">
        <v>15000000</v>
      </c>
      <c r="E13">
        <v>5000000</v>
      </c>
      <c r="F13">
        <v>3596000</v>
      </c>
      <c r="G13">
        <f t="shared" si="0"/>
        <v>1404000</v>
      </c>
    </row>
    <row r="14" spans="2:7" ht="12.75">
      <c r="B14">
        <v>6</v>
      </c>
      <c r="C14" t="s">
        <v>15</v>
      </c>
      <c r="D14">
        <v>2800000</v>
      </c>
      <c r="E14">
        <v>930000</v>
      </c>
      <c r="F14">
        <v>574000</v>
      </c>
      <c r="G14">
        <f t="shared" si="0"/>
        <v>356000</v>
      </c>
    </row>
    <row r="15" spans="2:7" ht="12.75">
      <c r="B15">
        <v>7</v>
      </c>
      <c r="C15" t="s">
        <v>16</v>
      </c>
      <c r="D15">
        <v>2500000</v>
      </c>
      <c r="E15">
        <v>833000</v>
      </c>
      <c r="G15">
        <f t="shared" si="0"/>
        <v>833000</v>
      </c>
    </row>
    <row r="16" spans="2:7" ht="12.75">
      <c r="B16">
        <v>8</v>
      </c>
      <c r="C16" t="s">
        <v>17</v>
      </c>
      <c r="D16">
        <v>16408000</v>
      </c>
      <c r="E16">
        <v>16408000</v>
      </c>
      <c r="F16">
        <v>722000</v>
      </c>
      <c r="G16">
        <f t="shared" si="0"/>
        <v>15686000</v>
      </c>
    </row>
    <row r="17" spans="2:7" ht="12.75">
      <c r="B17">
        <v>9</v>
      </c>
      <c r="C17" t="s">
        <v>18</v>
      </c>
      <c r="D17">
        <v>1350000</v>
      </c>
      <c r="E17">
        <v>450000</v>
      </c>
      <c r="F17">
        <v>1524500</v>
      </c>
      <c r="G17">
        <f t="shared" si="0"/>
        <v>-1074500</v>
      </c>
    </row>
    <row r="18" spans="2:7" ht="12.75">
      <c r="B18">
        <v>10</v>
      </c>
      <c r="C18" t="s">
        <v>19</v>
      </c>
      <c r="D18">
        <v>15000000</v>
      </c>
      <c r="E18">
        <v>5000000</v>
      </c>
      <c r="F18">
        <v>2236100</v>
      </c>
      <c r="G18">
        <f t="shared" si="0"/>
        <v>2763900</v>
      </c>
    </row>
    <row r="19" spans="2:7" ht="12.75">
      <c r="B19">
        <v>11</v>
      </c>
      <c r="C19" t="s">
        <v>20</v>
      </c>
      <c r="D19">
        <v>1500000</v>
      </c>
      <c r="E19">
        <v>500000</v>
      </c>
      <c r="G19">
        <f t="shared" si="0"/>
        <v>500000</v>
      </c>
    </row>
    <row r="20" spans="2:7" ht="12.75">
      <c r="B20">
        <v>12</v>
      </c>
      <c r="C20" t="s">
        <v>21</v>
      </c>
      <c r="D20">
        <v>5000000</v>
      </c>
      <c r="E20">
        <v>1666000</v>
      </c>
      <c r="G20">
        <f t="shared" si="0"/>
        <v>1666000</v>
      </c>
    </row>
    <row r="21" spans="2:7" ht="12.75">
      <c r="B21">
        <v>13</v>
      </c>
      <c r="C21" t="s">
        <v>22</v>
      </c>
      <c r="D21">
        <v>5000000</v>
      </c>
      <c r="E21">
        <v>1666000</v>
      </c>
      <c r="F21">
        <v>13543900</v>
      </c>
      <c r="G21">
        <f t="shared" si="0"/>
        <v>-11877900</v>
      </c>
    </row>
    <row r="22" spans="3:7" ht="12.75">
      <c r="C22" s="1" t="s">
        <v>23</v>
      </c>
      <c r="D22">
        <f>SUM(D9:D21)</f>
        <v>101058000</v>
      </c>
      <c r="E22">
        <f>SUM(E9:E21)</f>
        <v>44586000</v>
      </c>
      <c r="F22">
        <f>SUM(F9:F21)</f>
        <v>28636800</v>
      </c>
      <c r="G22">
        <f>SUM(G9:G21)</f>
        <v>15949200</v>
      </c>
    </row>
    <row r="24" ht="12.75">
      <c r="B24" s="1" t="s">
        <v>24</v>
      </c>
    </row>
    <row r="26" spans="2:7" ht="12.75">
      <c r="B26">
        <v>1</v>
      </c>
      <c r="C26" t="s">
        <v>25</v>
      </c>
      <c r="D26">
        <v>9500000</v>
      </c>
      <c r="E26">
        <v>3166000</v>
      </c>
      <c r="F26">
        <v>100000</v>
      </c>
      <c r="G26">
        <f aca="true" t="shared" si="1" ref="G26:G31">E26-F26</f>
        <v>3066000</v>
      </c>
    </row>
    <row r="27" spans="2:7" ht="12.75">
      <c r="B27">
        <v>2</v>
      </c>
      <c r="C27" t="s">
        <v>26</v>
      </c>
      <c r="D27">
        <v>2000000</v>
      </c>
      <c r="E27">
        <v>666000</v>
      </c>
      <c r="F27">
        <v>382000</v>
      </c>
      <c r="G27">
        <f t="shared" si="1"/>
        <v>284000</v>
      </c>
    </row>
    <row r="28" spans="2:7" ht="12.75">
      <c r="B28">
        <v>3</v>
      </c>
      <c r="C28" t="s">
        <v>27</v>
      </c>
      <c r="D28">
        <v>42000000</v>
      </c>
      <c r="E28">
        <v>14000000</v>
      </c>
      <c r="F28">
        <v>10399750</v>
      </c>
      <c r="G28">
        <f t="shared" si="1"/>
        <v>3600250</v>
      </c>
    </row>
    <row r="29" spans="2:7" ht="12.75">
      <c r="B29">
        <v>4</v>
      </c>
      <c r="C29" t="s">
        <v>28</v>
      </c>
      <c r="D29">
        <v>3000000</v>
      </c>
      <c r="E29">
        <v>1000000</v>
      </c>
      <c r="F29">
        <v>747200</v>
      </c>
      <c r="G29">
        <f t="shared" si="1"/>
        <v>252800</v>
      </c>
    </row>
    <row r="30" spans="2:7" ht="12.75">
      <c r="B30">
        <v>5</v>
      </c>
      <c r="C30" t="s">
        <v>29</v>
      </c>
      <c r="D30">
        <v>6000000</v>
      </c>
      <c r="E30">
        <v>2000000</v>
      </c>
      <c r="F30">
        <v>1046250</v>
      </c>
      <c r="G30">
        <f t="shared" si="1"/>
        <v>953750</v>
      </c>
    </row>
    <row r="31" spans="2:7" ht="12.75">
      <c r="B31">
        <v>6</v>
      </c>
      <c r="C31" t="s">
        <v>30</v>
      </c>
      <c r="D31">
        <v>3000000</v>
      </c>
      <c r="E31">
        <v>1000000</v>
      </c>
      <c r="F31">
        <v>190000</v>
      </c>
      <c r="G31">
        <f t="shared" si="1"/>
        <v>810000</v>
      </c>
    </row>
    <row r="32" spans="3:7" ht="12.75">
      <c r="C32" s="1" t="s">
        <v>23</v>
      </c>
      <c r="D32" s="1">
        <f>SUM(D26:D31)</f>
        <v>65500000</v>
      </c>
      <c r="E32" s="1">
        <f>SUM(E26:E31)</f>
        <v>21832000</v>
      </c>
      <c r="F32" s="1">
        <f>SUM(F26:F31)</f>
        <v>12865200</v>
      </c>
      <c r="G32" s="1">
        <f>SUM(G26:G31)</f>
        <v>8966800</v>
      </c>
    </row>
    <row r="34" spans="2:7" ht="12.75">
      <c r="B34" s="1" t="s">
        <v>31</v>
      </c>
      <c r="D34" s="1">
        <v>119738200</v>
      </c>
      <c r="E34" s="1">
        <v>39912700</v>
      </c>
      <c r="F34" s="1">
        <v>25654700</v>
      </c>
      <c r="G34" s="1">
        <f>E34-F34</f>
        <v>14258000</v>
      </c>
    </row>
    <row r="36" spans="2:7" ht="12.75">
      <c r="B36" s="1" t="s">
        <v>32</v>
      </c>
      <c r="D36" s="1">
        <v>260160808</v>
      </c>
      <c r="E36" s="1">
        <v>86720300</v>
      </c>
      <c r="F36" s="1">
        <v>118237718</v>
      </c>
      <c r="G36" s="1">
        <f>E36-F36</f>
        <v>-31517418</v>
      </c>
    </row>
    <row r="38" ht="12.75">
      <c r="B38" s="1" t="s">
        <v>33</v>
      </c>
    </row>
    <row r="40" spans="2:7" ht="12.75">
      <c r="B40">
        <v>1</v>
      </c>
      <c r="C40" t="s">
        <v>34</v>
      </c>
      <c r="D40">
        <v>2600000</v>
      </c>
      <c r="E40">
        <v>866000</v>
      </c>
      <c r="F40">
        <v>776700</v>
      </c>
      <c r="G40">
        <f>E40-F40</f>
        <v>89300</v>
      </c>
    </row>
    <row r="41" spans="2:7" ht="12.75">
      <c r="B41">
        <v>2</v>
      </c>
      <c r="C41" t="s">
        <v>35</v>
      </c>
      <c r="D41">
        <v>4500000</v>
      </c>
      <c r="E41">
        <v>1500000</v>
      </c>
      <c r="F41">
        <v>2049000</v>
      </c>
      <c r="G41">
        <f aca="true" t="shared" si="2" ref="G41:G101">E41-F41</f>
        <v>-549000</v>
      </c>
    </row>
    <row r="42" spans="2:7" ht="12.75">
      <c r="B42">
        <v>3</v>
      </c>
      <c r="C42" t="s">
        <v>36</v>
      </c>
      <c r="D42">
        <v>6565000</v>
      </c>
      <c r="E42">
        <v>2216700</v>
      </c>
      <c r="F42">
        <v>374500</v>
      </c>
      <c r="G42">
        <f t="shared" si="2"/>
        <v>1842200</v>
      </c>
    </row>
    <row r="43" spans="2:7" ht="12.75">
      <c r="B43">
        <v>4</v>
      </c>
      <c r="C43" t="s">
        <v>37</v>
      </c>
      <c r="D43">
        <v>2300000</v>
      </c>
      <c r="E43">
        <v>766000</v>
      </c>
      <c r="F43">
        <v>130000</v>
      </c>
      <c r="G43">
        <f t="shared" si="2"/>
        <v>636000</v>
      </c>
    </row>
    <row r="44" spans="2:7" ht="12.75">
      <c r="B44">
        <v>5</v>
      </c>
      <c r="C44" t="s">
        <v>38</v>
      </c>
      <c r="D44">
        <v>12500000</v>
      </c>
      <c r="E44">
        <v>4167000</v>
      </c>
      <c r="G44">
        <f t="shared" si="2"/>
        <v>4167000</v>
      </c>
    </row>
    <row r="45" spans="2:7" ht="12.75">
      <c r="B45">
        <v>6</v>
      </c>
      <c r="C45" t="s">
        <v>39</v>
      </c>
      <c r="D45">
        <v>2000000</v>
      </c>
      <c r="E45">
        <v>666000</v>
      </c>
      <c r="G45">
        <f t="shared" si="2"/>
        <v>666000</v>
      </c>
    </row>
    <row r="46" spans="2:7" ht="12.75">
      <c r="B46">
        <v>7</v>
      </c>
      <c r="C46" t="s">
        <v>40</v>
      </c>
      <c r="D46">
        <v>3000000</v>
      </c>
      <c r="E46">
        <v>3000000</v>
      </c>
      <c r="G46">
        <f t="shared" si="2"/>
        <v>3000000</v>
      </c>
    </row>
    <row r="47" spans="2:7" ht="12.75">
      <c r="B47">
        <v>8</v>
      </c>
      <c r="C47" t="s">
        <v>41</v>
      </c>
      <c r="D47">
        <v>5400000</v>
      </c>
      <c r="E47">
        <v>1800000</v>
      </c>
      <c r="F47">
        <v>290000</v>
      </c>
      <c r="G47">
        <f t="shared" si="2"/>
        <v>1510000</v>
      </c>
    </row>
    <row r="48" spans="2:7" ht="12.75">
      <c r="B48">
        <v>9</v>
      </c>
      <c r="C48" t="s">
        <v>42</v>
      </c>
      <c r="D48">
        <v>300000</v>
      </c>
      <c r="E48">
        <v>100000</v>
      </c>
      <c r="F48">
        <v>70000</v>
      </c>
      <c r="G48">
        <f t="shared" si="2"/>
        <v>30000</v>
      </c>
    </row>
    <row r="49" spans="2:7" ht="12.75">
      <c r="B49">
        <v>10</v>
      </c>
      <c r="C49" t="s">
        <v>43</v>
      </c>
      <c r="D49">
        <v>1000000</v>
      </c>
      <c r="E49">
        <v>333000</v>
      </c>
      <c r="G49">
        <f t="shared" si="2"/>
        <v>333000</v>
      </c>
    </row>
    <row r="50" spans="2:7" ht="12.75">
      <c r="B50">
        <v>11</v>
      </c>
      <c r="C50" t="s">
        <v>44</v>
      </c>
      <c r="D50">
        <v>6550000</v>
      </c>
      <c r="E50">
        <v>2183000</v>
      </c>
      <c r="F50">
        <v>3725000</v>
      </c>
      <c r="G50">
        <f t="shared" si="2"/>
        <v>-1542000</v>
      </c>
    </row>
    <row r="51" spans="2:7" ht="12.75">
      <c r="B51">
        <v>12</v>
      </c>
      <c r="C51" t="s">
        <v>45</v>
      </c>
      <c r="D51">
        <v>1500000</v>
      </c>
      <c r="E51">
        <v>500000</v>
      </c>
      <c r="F51">
        <v>340000</v>
      </c>
      <c r="G51">
        <f t="shared" si="2"/>
        <v>160000</v>
      </c>
    </row>
    <row r="52" spans="2:7" ht="12.75">
      <c r="B52">
        <v>13</v>
      </c>
      <c r="C52" t="s">
        <v>46</v>
      </c>
      <c r="D52">
        <v>5000000</v>
      </c>
      <c r="E52">
        <v>1666000</v>
      </c>
      <c r="G52">
        <f t="shared" si="2"/>
        <v>1666000</v>
      </c>
    </row>
    <row r="53" spans="2:7" ht="12.75">
      <c r="B53">
        <v>14</v>
      </c>
      <c r="C53" t="s">
        <v>47</v>
      </c>
      <c r="D53">
        <v>800000</v>
      </c>
      <c r="E53">
        <v>267000</v>
      </c>
      <c r="F53">
        <v>65000</v>
      </c>
      <c r="G53">
        <f t="shared" si="2"/>
        <v>202000</v>
      </c>
    </row>
    <row r="54" spans="2:7" ht="12.75">
      <c r="B54">
        <v>15</v>
      </c>
      <c r="C54" t="s">
        <v>48</v>
      </c>
      <c r="D54">
        <v>54000000</v>
      </c>
      <c r="E54">
        <v>18000000</v>
      </c>
      <c r="F54">
        <v>13438500</v>
      </c>
      <c r="G54">
        <f t="shared" si="2"/>
        <v>4561500</v>
      </c>
    </row>
    <row r="55" spans="2:7" ht="12.75">
      <c r="B55">
        <v>16</v>
      </c>
      <c r="C55" t="s">
        <v>49</v>
      </c>
      <c r="D55">
        <v>500000</v>
      </c>
      <c r="E55">
        <v>166000</v>
      </c>
      <c r="G55">
        <f t="shared" si="2"/>
        <v>166000</v>
      </c>
    </row>
    <row r="56" spans="2:7" ht="12.75">
      <c r="B56">
        <v>17</v>
      </c>
      <c r="C56" t="s">
        <v>50</v>
      </c>
      <c r="D56">
        <v>1200000</v>
      </c>
      <c r="E56">
        <v>400000</v>
      </c>
      <c r="F56">
        <v>170000</v>
      </c>
      <c r="G56">
        <f t="shared" si="2"/>
        <v>230000</v>
      </c>
    </row>
    <row r="57" spans="2:7" ht="12.75">
      <c r="B57">
        <v>18</v>
      </c>
      <c r="C57" t="s">
        <v>51</v>
      </c>
      <c r="D57">
        <v>4500000</v>
      </c>
      <c r="E57">
        <v>1500000</v>
      </c>
      <c r="F57">
        <v>1889000</v>
      </c>
      <c r="G57">
        <f>E57-F57</f>
        <v>-389000</v>
      </c>
    </row>
    <row r="58" spans="3:7" ht="12.75">
      <c r="C58" s="1" t="s">
        <v>23</v>
      </c>
      <c r="D58" s="1">
        <f>SUM(D40:D57)</f>
        <v>114215000</v>
      </c>
      <c r="E58" s="1">
        <f>SUM(E40:E57)</f>
        <v>40096700</v>
      </c>
      <c r="F58" s="1">
        <f>SUM(F40:F57)</f>
        <v>23317700</v>
      </c>
      <c r="G58" s="1">
        <f>SUM(G40:G57)</f>
        <v>16779000</v>
      </c>
    </row>
    <row r="60" spans="2:7" ht="12.75">
      <c r="B60">
        <v>1</v>
      </c>
      <c r="C60" t="s">
        <v>52</v>
      </c>
      <c r="D60">
        <v>10300000</v>
      </c>
      <c r="E60">
        <v>3433000</v>
      </c>
      <c r="F60">
        <v>2130400</v>
      </c>
      <c r="G60">
        <f t="shared" si="2"/>
        <v>1302600</v>
      </c>
    </row>
    <row r="61" spans="2:7" ht="12.75">
      <c r="B61">
        <v>2</v>
      </c>
      <c r="C61" t="s">
        <v>53</v>
      </c>
      <c r="D61">
        <v>9500000</v>
      </c>
      <c r="E61">
        <v>3167000</v>
      </c>
      <c r="F61">
        <v>1506000</v>
      </c>
      <c r="G61">
        <f t="shared" si="2"/>
        <v>1661000</v>
      </c>
    </row>
    <row r="62" spans="2:7" ht="12.75">
      <c r="B62">
        <v>3</v>
      </c>
      <c r="C62" t="s">
        <v>54</v>
      </c>
      <c r="D62">
        <v>900000</v>
      </c>
      <c r="E62">
        <v>300000</v>
      </c>
      <c r="F62">
        <v>224000</v>
      </c>
      <c r="G62">
        <f t="shared" si="2"/>
        <v>76000</v>
      </c>
    </row>
    <row r="63" spans="2:7" ht="12.75">
      <c r="B63">
        <v>4</v>
      </c>
      <c r="C63" t="s">
        <v>55</v>
      </c>
      <c r="D63">
        <v>400000</v>
      </c>
      <c r="E63">
        <v>133000</v>
      </c>
      <c r="F63">
        <v>51000</v>
      </c>
      <c r="G63">
        <f t="shared" si="2"/>
        <v>82000</v>
      </c>
    </row>
    <row r="64" spans="3:7" ht="12.75">
      <c r="C64" s="1" t="s">
        <v>23</v>
      </c>
      <c r="D64" s="1">
        <f>SUM(D60:D63)</f>
        <v>21100000</v>
      </c>
      <c r="E64" s="1">
        <f>SUM(E60:E63)</f>
        <v>7033000</v>
      </c>
      <c r="F64" s="1">
        <f>SUM(F60:F63)</f>
        <v>3911400</v>
      </c>
      <c r="G64" s="1">
        <f>SUM(G60:G63)</f>
        <v>3121600</v>
      </c>
    </row>
    <row r="66" ht="12.75">
      <c r="B66" s="1" t="s">
        <v>56</v>
      </c>
    </row>
    <row r="68" spans="2:7" ht="12.75">
      <c r="B68">
        <v>1</v>
      </c>
      <c r="C68" t="s">
        <v>57</v>
      </c>
      <c r="D68">
        <v>14000000</v>
      </c>
      <c r="E68">
        <v>4700000</v>
      </c>
      <c r="F68">
        <v>2009500</v>
      </c>
      <c r="G68">
        <f t="shared" si="2"/>
        <v>2690500</v>
      </c>
    </row>
    <row r="69" spans="2:7" ht="12.75">
      <c r="B69">
        <v>2</v>
      </c>
      <c r="C69" t="s">
        <v>58</v>
      </c>
      <c r="D69">
        <v>2200000</v>
      </c>
      <c r="E69">
        <v>733000</v>
      </c>
      <c r="F69">
        <v>392500</v>
      </c>
      <c r="G69">
        <f t="shared" si="2"/>
        <v>340500</v>
      </c>
    </row>
    <row r="70" spans="2:7" ht="12.75">
      <c r="B70">
        <v>3</v>
      </c>
      <c r="C70" t="s">
        <v>59</v>
      </c>
      <c r="D70">
        <v>2100000</v>
      </c>
      <c r="E70">
        <v>2400000</v>
      </c>
      <c r="F70">
        <v>4022000</v>
      </c>
      <c r="G70">
        <f t="shared" si="2"/>
        <v>-1622000</v>
      </c>
    </row>
    <row r="71" spans="2:7" ht="12.75">
      <c r="B71">
        <v>4</v>
      </c>
      <c r="C71" t="s">
        <v>60</v>
      </c>
      <c r="D71">
        <v>4300000</v>
      </c>
      <c r="E71">
        <v>1433000</v>
      </c>
      <c r="F71">
        <v>647500</v>
      </c>
      <c r="G71">
        <f t="shared" si="2"/>
        <v>785500</v>
      </c>
    </row>
    <row r="72" spans="2:7" ht="12.75">
      <c r="B72">
        <v>5</v>
      </c>
      <c r="C72" t="s">
        <v>61</v>
      </c>
      <c r="D72">
        <v>20406138</v>
      </c>
      <c r="E72">
        <v>6802046</v>
      </c>
      <c r="F72">
        <v>5858952</v>
      </c>
      <c r="G72">
        <f t="shared" si="2"/>
        <v>943094</v>
      </c>
    </row>
    <row r="73" spans="2:7" ht="12.75">
      <c r="B73">
        <v>6</v>
      </c>
      <c r="C73" t="s">
        <v>62</v>
      </c>
      <c r="D73">
        <v>6000000</v>
      </c>
      <c r="E73">
        <v>2000000</v>
      </c>
      <c r="G73">
        <f t="shared" si="2"/>
        <v>2000000</v>
      </c>
    </row>
    <row r="74" spans="2:7" ht="12.75">
      <c r="B74">
        <v>7</v>
      </c>
      <c r="C74" t="s">
        <v>63</v>
      </c>
      <c r="D74">
        <v>6100000</v>
      </c>
      <c r="E74">
        <v>2033000</v>
      </c>
      <c r="F74">
        <v>490000</v>
      </c>
      <c r="G74">
        <f t="shared" si="2"/>
        <v>1543000</v>
      </c>
    </row>
    <row r="75" spans="3:7" ht="12.75">
      <c r="C75" s="1" t="s">
        <v>23</v>
      </c>
      <c r="D75" s="1">
        <f>SUM(D68:D74)</f>
        <v>55106138</v>
      </c>
      <c r="E75" s="1">
        <f>SUM(E68:E74)</f>
        <v>20101046</v>
      </c>
      <c r="F75" s="1">
        <f>SUM(F74)</f>
        <v>490000</v>
      </c>
      <c r="G75" s="1">
        <f>SUM(G66:G74)</f>
        <v>6680594</v>
      </c>
    </row>
    <row r="77" ht="12.75">
      <c r="B77" s="1" t="s">
        <v>64</v>
      </c>
    </row>
    <row r="79" spans="2:7" ht="12.75">
      <c r="B79">
        <v>1</v>
      </c>
      <c r="C79" t="s">
        <v>65</v>
      </c>
      <c r="D79">
        <v>8700000</v>
      </c>
      <c r="E79">
        <v>2900000</v>
      </c>
      <c r="F79">
        <v>2009000</v>
      </c>
      <c r="G79">
        <f t="shared" si="2"/>
        <v>891000</v>
      </c>
    </row>
    <row r="80" spans="2:7" ht="12.75">
      <c r="B80">
        <v>2</v>
      </c>
      <c r="C80" t="s">
        <v>66</v>
      </c>
      <c r="D80">
        <v>3000000</v>
      </c>
      <c r="E80">
        <v>1000000</v>
      </c>
      <c r="F80">
        <v>897500</v>
      </c>
      <c r="G80">
        <f t="shared" si="2"/>
        <v>102500</v>
      </c>
    </row>
    <row r="81" spans="2:7" ht="12.75">
      <c r="B81">
        <v>3</v>
      </c>
      <c r="C81" t="s">
        <v>67</v>
      </c>
      <c r="D81">
        <v>1500000</v>
      </c>
      <c r="E81">
        <v>500000</v>
      </c>
      <c r="F81">
        <v>382000</v>
      </c>
      <c r="G81">
        <f t="shared" si="2"/>
        <v>118000</v>
      </c>
    </row>
    <row r="82" spans="2:7" ht="12.75">
      <c r="B82">
        <v>4</v>
      </c>
      <c r="C82" t="s">
        <v>68</v>
      </c>
      <c r="D82">
        <v>5500000</v>
      </c>
      <c r="E82">
        <v>1833000</v>
      </c>
      <c r="G82">
        <f t="shared" si="2"/>
        <v>1833000</v>
      </c>
    </row>
    <row r="83" spans="2:7" ht="12.75">
      <c r="B83">
        <v>5</v>
      </c>
      <c r="C83" t="s">
        <v>69</v>
      </c>
      <c r="D83">
        <v>500000</v>
      </c>
      <c r="E83">
        <v>167000</v>
      </c>
      <c r="F83">
        <v>20000</v>
      </c>
      <c r="G83">
        <f t="shared" si="2"/>
        <v>147000</v>
      </c>
    </row>
    <row r="84" spans="2:7" ht="12.75">
      <c r="B84">
        <v>6</v>
      </c>
      <c r="C84" t="s">
        <v>70</v>
      </c>
      <c r="D84">
        <v>5500000</v>
      </c>
      <c r="E84">
        <v>1833000</v>
      </c>
      <c r="G84">
        <f t="shared" si="2"/>
        <v>1833000</v>
      </c>
    </row>
    <row r="85" spans="3:7" ht="12.75">
      <c r="C85" s="1" t="s">
        <v>23</v>
      </c>
      <c r="D85" s="1">
        <f>SUM(D79:D84)</f>
        <v>24700000</v>
      </c>
      <c r="E85" s="1">
        <f>SUM(E79:E84)</f>
        <v>8233000</v>
      </c>
      <c r="F85" s="1">
        <f>SUM(D85:E85)</f>
        <v>32933000</v>
      </c>
      <c r="G85" s="1">
        <f>SUM(G76:G84)</f>
        <v>4924500</v>
      </c>
    </row>
    <row r="87" spans="2:7" ht="12.75">
      <c r="B87" s="1" t="s">
        <v>71</v>
      </c>
      <c r="D87" s="1">
        <v>5000000</v>
      </c>
      <c r="E87" s="1">
        <v>1667000</v>
      </c>
      <c r="F87" s="1">
        <v>719000</v>
      </c>
      <c r="G87" s="1">
        <f t="shared" si="2"/>
        <v>948000</v>
      </c>
    </row>
    <row r="89" spans="2:7" ht="12.75">
      <c r="B89" s="1" t="s">
        <v>72</v>
      </c>
      <c r="D89" s="1">
        <v>4000000</v>
      </c>
      <c r="E89" s="1">
        <v>133000</v>
      </c>
      <c r="F89" s="1">
        <v>588000</v>
      </c>
      <c r="G89" s="1">
        <f t="shared" si="2"/>
        <v>-455000</v>
      </c>
    </row>
    <row r="90" spans="2:7" ht="12.75">
      <c r="B90" s="1" t="s">
        <v>73</v>
      </c>
      <c r="D90" s="1">
        <f>D22+D32+D34+D36+D58+D64+D75+D86+D87+D89</f>
        <v>745878146</v>
      </c>
      <c r="E90" s="1">
        <f>E22+E32+E34+E36+E58+E64+E75+E86+E87+E89</f>
        <v>262081746</v>
      </c>
      <c r="F90" s="1">
        <f>F22+F32+F34+F36+F58+F64+F75+F86+F87+F89</f>
        <v>214420518</v>
      </c>
      <c r="G90" s="1">
        <f t="shared" si="2"/>
        <v>47661228</v>
      </c>
    </row>
    <row r="92" ht="12.75">
      <c r="B92" s="1" t="s">
        <v>74</v>
      </c>
    </row>
    <row r="94" spans="2:7" ht="12.75">
      <c r="B94">
        <v>1</v>
      </c>
      <c r="C94" t="s">
        <v>75</v>
      </c>
      <c r="D94">
        <v>7000000</v>
      </c>
      <c r="E94">
        <v>2333000</v>
      </c>
      <c r="F94">
        <v>542000</v>
      </c>
      <c r="G94" s="2">
        <f t="shared" si="2"/>
        <v>1791000</v>
      </c>
    </row>
    <row r="95" spans="2:7" ht="12.75">
      <c r="B95">
        <v>2</v>
      </c>
      <c r="C95" t="s">
        <v>76</v>
      </c>
      <c r="D95">
        <v>10000000</v>
      </c>
      <c r="E95">
        <v>3333000</v>
      </c>
      <c r="F95">
        <v>1265000</v>
      </c>
      <c r="G95" s="2">
        <f t="shared" si="2"/>
        <v>2068000</v>
      </c>
    </row>
    <row r="96" spans="2:7" ht="12.75">
      <c r="B96">
        <v>3</v>
      </c>
      <c r="C96" t="s">
        <v>77</v>
      </c>
      <c r="D96">
        <v>12000000</v>
      </c>
      <c r="E96">
        <v>4000000</v>
      </c>
      <c r="G96" s="2">
        <f t="shared" si="2"/>
        <v>4000000</v>
      </c>
    </row>
    <row r="97" spans="2:7" ht="12.75">
      <c r="B97">
        <v>4</v>
      </c>
      <c r="C97" t="s">
        <v>78</v>
      </c>
      <c r="D97">
        <v>90000000</v>
      </c>
      <c r="E97">
        <v>30000000</v>
      </c>
      <c r="F97">
        <v>62929600</v>
      </c>
      <c r="G97" s="2">
        <f t="shared" si="2"/>
        <v>-32929600</v>
      </c>
    </row>
    <row r="98" spans="2:7" ht="12.75">
      <c r="B98">
        <v>5</v>
      </c>
      <c r="C98" t="s">
        <v>79</v>
      </c>
      <c r="D98">
        <v>5000000</v>
      </c>
      <c r="E98">
        <v>1667000</v>
      </c>
      <c r="G98" s="2">
        <f t="shared" si="2"/>
        <v>1667000</v>
      </c>
    </row>
    <row r="99" spans="2:7" ht="12.75">
      <c r="B99">
        <v>6</v>
      </c>
      <c r="C99" t="s">
        <v>80</v>
      </c>
      <c r="D99">
        <v>10400000</v>
      </c>
      <c r="E99">
        <v>3467000</v>
      </c>
      <c r="G99" s="2">
        <f t="shared" si="2"/>
        <v>3467000</v>
      </c>
    </row>
    <row r="100" spans="2:7" ht="12.75">
      <c r="B100">
        <v>7</v>
      </c>
      <c r="C100" t="s">
        <v>81</v>
      </c>
      <c r="D100">
        <v>13050356</v>
      </c>
      <c r="E100">
        <v>4350200</v>
      </c>
      <c r="G100" s="2">
        <f t="shared" si="2"/>
        <v>4350200</v>
      </c>
    </row>
    <row r="101" spans="2:7" ht="12.75">
      <c r="B101">
        <v>8</v>
      </c>
      <c r="C101" t="s">
        <v>82</v>
      </c>
      <c r="D101">
        <v>35000000</v>
      </c>
      <c r="E101">
        <v>11667000</v>
      </c>
      <c r="G101" s="2">
        <f t="shared" si="2"/>
        <v>11667000</v>
      </c>
    </row>
    <row r="102" spans="2:7" ht="12.75">
      <c r="B102" s="1" t="s">
        <v>73</v>
      </c>
      <c r="D102" s="1">
        <f>SUM(D94:D101)</f>
        <v>182450356</v>
      </c>
      <c r="E102" s="1">
        <f>SUM(E94:E101)</f>
        <v>60817200</v>
      </c>
      <c r="F102" s="1">
        <f>SUM(F94:F101)</f>
        <v>64736600</v>
      </c>
      <c r="G102" s="1">
        <f>SUM(G94:G101)</f>
        <v>-3919400</v>
      </c>
    </row>
    <row r="104" spans="2:7" ht="12.75">
      <c r="B104" s="1" t="s">
        <v>83</v>
      </c>
      <c r="D104" s="1">
        <f>D90+D102</f>
        <v>928328502</v>
      </c>
      <c r="E104" s="1">
        <f>E90+E102</f>
        <v>322898946</v>
      </c>
      <c r="F104" s="1">
        <f>F90+F102</f>
        <v>279157118</v>
      </c>
      <c r="G104" s="1">
        <f>G90+G102</f>
        <v>43741828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</dc:creator>
  <cp:keywords/>
  <dc:description/>
  <cp:lastModifiedBy>Unknown User</cp:lastModifiedBy>
  <dcterms:created xsi:type="dcterms:W3CDTF">1980-01-06T14:39:16Z</dcterms:created>
  <dcterms:modified xsi:type="dcterms:W3CDTF">2001-09-30T16:42:28Z</dcterms:modified>
  <cp:category/>
  <cp:version/>
  <cp:contentType/>
  <cp:contentStatus/>
</cp:coreProperties>
</file>